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<sst xmlns="http://schemas.openxmlformats.org/spreadsheetml/2006/main" count="212" uniqueCount="113">
  <si>
    <t>Dzień</t>
  </si>
  <si>
    <t>ŚRODA</t>
  </si>
  <si>
    <t>Godz.</t>
  </si>
  <si>
    <t>Grupa</t>
  </si>
  <si>
    <t>13 DD</t>
  </si>
  <si>
    <t>15 DD</t>
  </si>
  <si>
    <t>10--12</t>
  </si>
  <si>
    <t>12--14</t>
  </si>
  <si>
    <t>8--10</t>
  </si>
  <si>
    <t>Tematy ćwiczeń</t>
  </si>
  <si>
    <t>15 ZG</t>
  </si>
  <si>
    <t>15 MT</t>
  </si>
  <si>
    <t>3 MT</t>
  </si>
  <si>
    <t>14 KSi</t>
  </si>
  <si>
    <t>7 MT</t>
  </si>
  <si>
    <t>Tematy wykładów</t>
  </si>
  <si>
    <t>1. Hormony podwzgórza, hormony gonadotropowe, neurotransmitery. Hormony  steroidowe, prostaglandyny i hormony tylnego płata przysadki.</t>
  </si>
  <si>
    <t>2. Regulacja hormonalna cyklu u klaczy</t>
  </si>
  <si>
    <t>3. Fizjologia ciąży, zapłodnienie, blastogeneza, implantacja (rozwój łożyska i płodu) u klaczy</t>
  </si>
  <si>
    <t>4. Patologia ciąży</t>
  </si>
  <si>
    <t>5. Zakaźne i niezakaźne czynniki wywołujące ronienia u klaczy</t>
  </si>
  <si>
    <t>6. Fizjologia i patologia porodu</t>
  </si>
  <si>
    <t>7. Zasady terapii hormonalnej i zastosowanie leków hormonalnych w leczeniu zaburzeń rozrodu</t>
  </si>
  <si>
    <t>8. Fizjologia i patologia okresu poporodowego</t>
  </si>
  <si>
    <t>9. Fizjologia i patologia okresu poporodowego</t>
  </si>
  <si>
    <t>10. Fizjologia i patologia rozwoju noworodka</t>
  </si>
  <si>
    <t>11. Zaburzenia płodności klaczy</t>
  </si>
  <si>
    <t>12. Zaburzenia płodności klaczy</t>
  </si>
  <si>
    <t>13. Infekcyjne przyczyny zaburzeń rozrodu.</t>
  </si>
  <si>
    <t>14. Wpływ żywienia na płodność klaczy</t>
  </si>
  <si>
    <t>15. Stany zapalne gruczołu mlekowego u klaczy- etiologia, diagnostyka kliniczna i leczenie.</t>
  </si>
  <si>
    <r>
      <t>1. Ocena morfologiczna narządów rozrodczych klaczy. Zajecia praktyczne: izolowane narzady rozrodcze, fantomy.</t>
    </r>
    <r>
      <rPr>
        <b/>
        <sz val="12"/>
        <color indexed="8"/>
        <rFont val="Times New Roman"/>
        <family val="1"/>
      </rPr>
      <t xml:space="preserve"> KCDZzK (Klinika Koni Wolica) sala 106,107, ambulatorium kliniczne.</t>
    </r>
  </si>
  <si>
    <r>
      <t xml:space="preserve">3. Cykl rujowy klaczy. Diagnozowanie faz cyklu i oznaczanie momentu owulacji. Farmakologiczne możliwości kontroli cyklu jajnikowego podczas i poza sezonem rozrodczym.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</si>
  <si>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4. Przebieg ciąży fizjologicznej. Diagnostyka kliniczna ciąży u klaczy. Postępowanie podczas ciąży bliźniaczej. Laboratoryjne (biologiczne, chemiczne, immunoenzymatyczne, radioimmunologiczne) metody diagnostyki ciąży u klaczy. 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</si>
  <si>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2. Technika badania klinicznego narządów rozrodczych u klaczy (badanie manuale </t>
    </r>
    <r>
      <rPr>
        <i/>
        <sz val="12"/>
        <color indexed="8"/>
        <rFont val="Times New Roman"/>
        <family val="1"/>
      </rPr>
      <t>per rectum, per vaginam</t>
    </r>
    <r>
      <rPr>
        <sz val="12"/>
        <color indexed="8"/>
        <rFont val="Times New Roman"/>
        <family val="1"/>
      </rPr>
      <t xml:space="preserve">, wziernikowanie). Zajecia praktyczne: izolowane narzady rozrodcze, fantomy, konie dydaktyczne, pacjęci.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</si>
  <si>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6. Diagnostyka i terapia chorób układu rozrodczego klaczy. Uzupełniające metody diagnostyczne w ocenie stanu narządów rozrodczych klaczy: pobieranie prób bakteriologicznych, biopsja macicy, uteroskopia. Zajecia praktyczne: izolowane narzady rozrodcze, fantomy, konie dydaktyczne, pacjęci.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</si>
  <si>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7. Endometritis, endometrosis – etiologia,diagnostyka, leczenie.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</si>
  <si>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8. Diagnostyka i terapia chorób układu rozrodczego klaczy. Zaburzenia funkcji jajników. Diagnostyka struktur występujących na jajnikach. Zajecia praktyczne: izolowane narzady rozrodcze, fantomy, konie dydaktyczne, pacjęci.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</si>
  <si>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9. Przebieg porodu fizjologicznego (fazy porodu, usytuowanie płodu w macicy). Ogólne zasady udzielania pomocy porodowej u klaczy.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</si>
  <si>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>13. Diagnostyka kliniczna i laboratoryjna schorzeń gruczołu mlekowego, wybrane zabiegi chirurgiczne i terapia chorób  w obrębie gruczołu mlekowego u  klaczy. Zabiegi operacyjne w obrębie układu rozrodczego klaczy.</t>
    </r>
    <r>
      <rPr>
        <b/>
        <sz val="12"/>
        <color indexed="8"/>
        <rFont val="Times New Roman"/>
        <family val="1"/>
      </rPr>
      <t xml:space="preserve"> KCDZzK (Klinika Koni Wolica) sala 106,107, ambulatorium kliniczne.</t>
    </r>
  </si>
  <si>
    <r>
      <t xml:space="preserve">14. Ocena noworodka w pierwszych minutach po porodzie. Fizjologia pierwszych dni życia źrebięcia. Najczęściej spotykane zaburzenia.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</si>
  <si>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15. Zaliczenie. </t>
    </r>
    <r>
      <rPr>
        <b/>
        <sz val="12"/>
        <color indexed="8"/>
        <rFont val="Times New Roman"/>
        <family val="1"/>
      </rPr>
      <t xml:space="preserve">KCDZzK (Klinika Koni Wolica) sala 106,107, ambulatorium kliniczne. </t>
    </r>
  </si>
  <si>
    <t xml:space="preserve">Plan ćwiczeń z przedmiotu: Rozrodu koni, zaburzenia rozrodu, położnictwo weterynaryjne     </t>
  </si>
  <si>
    <t>Rozród koni, zaburzenia rozrodu, położnictwo weterynaryjne</t>
  </si>
  <si>
    <r>
      <t>Prof. dr hab. Z. Gajewski (</t>
    </r>
    <r>
      <rPr>
        <b/>
        <sz val="9"/>
        <color indexed="8"/>
        <rFont val="Calibri"/>
        <family val="2"/>
      </rPr>
      <t>ZG</t>
    </r>
    <r>
      <rPr>
        <sz val="9"/>
        <color indexed="8"/>
        <rFont val="Calibri"/>
        <family val="2"/>
      </rPr>
      <t>)</t>
    </r>
  </si>
  <si>
    <r>
      <t>dr R. Faundez (</t>
    </r>
    <r>
      <rPr>
        <b/>
        <sz val="9"/>
        <color indexed="8"/>
        <rFont val="Calibri"/>
        <family val="2"/>
      </rPr>
      <t>RF</t>
    </r>
    <r>
      <rPr>
        <sz val="9"/>
        <color indexed="8"/>
        <rFont val="Calibri"/>
        <family val="2"/>
      </rPr>
      <t xml:space="preserve">) </t>
    </r>
  </si>
  <si>
    <r>
      <t>dr M. Domino (</t>
    </r>
    <r>
      <rPr>
        <b/>
        <sz val="9"/>
        <color indexed="8"/>
        <rFont val="Calibri"/>
        <family val="2"/>
      </rPr>
      <t>MD</t>
    </r>
    <r>
      <rPr>
        <sz val="9"/>
        <color indexed="8"/>
        <rFont val="Calibri"/>
        <family val="2"/>
      </rPr>
      <t>)</t>
    </r>
  </si>
  <si>
    <r>
      <t xml:space="preserve"> dr K. Siewruk (</t>
    </r>
    <r>
      <rPr>
        <b/>
        <sz val="9"/>
        <color indexed="8"/>
        <rFont val="Calibri"/>
        <family val="2"/>
      </rPr>
      <t>KSi</t>
    </r>
    <r>
      <rPr>
        <sz val="9"/>
        <color indexed="8"/>
        <rFont val="Calibri"/>
        <family val="2"/>
      </rPr>
      <t>)</t>
    </r>
  </si>
  <si>
    <r>
      <t>dr D. Domańska (</t>
    </r>
    <r>
      <rPr>
        <b/>
        <sz val="9"/>
        <color indexed="8"/>
        <rFont val="Calibri"/>
        <family val="2"/>
      </rPr>
      <t>DD</t>
    </r>
    <r>
      <rPr>
        <sz val="9"/>
        <color indexed="8"/>
        <rFont val="Calibri"/>
        <family val="2"/>
      </rPr>
      <t>)</t>
    </r>
  </si>
  <si>
    <r>
      <t>dr. S. Giziński (</t>
    </r>
    <r>
      <rPr>
        <b/>
        <sz val="9"/>
        <color indexed="8"/>
        <rFont val="Calibri"/>
        <family val="2"/>
      </rPr>
      <t>SG</t>
    </r>
    <r>
      <rPr>
        <sz val="9"/>
        <color indexed="8"/>
        <rFont val="Calibri"/>
        <family val="2"/>
      </rPr>
      <t xml:space="preserve">) </t>
    </r>
  </si>
  <si>
    <r>
      <t>lek. wet. M. Trela (</t>
    </r>
    <r>
      <rPr>
        <b/>
        <sz val="9"/>
        <color indexed="8"/>
        <rFont val="Calibri"/>
        <family val="2"/>
      </rPr>
      <t>MT</t>
    </r>
    <r>
      <rPr>
        <sz val="9"/>
        <color indexed="8"/>
        <rFont val="Calibri"/>
        <family val="2"/>
      </rPr>
      <t>)</t>
    </r>
  </si>
  <si>
    <r>
      <t xml:space="preserve">lek. wet. M. Sady </t>
    </r>
    <r>
      <rPr>
        <b/>
        <sz val="9"/>
        <color indexed="8"/>
        <rFont val="Calibri"/>
        <family val="2"/>
      </rPr>
      <t>(MS)</t>
    </r>
  </si>
  <si>
    <r>
      <t xml:space="preserve">lek. wet. Ł. Zdrojkowski </t>
    </r>
    <r>
      <rPr>
        <b/>
        <sz val="9"/>
        <color indexed="8"/>
        <rFont val="Calibri"/>
        <family val="2"/>
      </rPr>
      <t>(ŁZ</t>
    </r>
    <r>
      <rPr>
        <b/>
        <sz val="9"/>
        <color indexed="8"/>
        <rFont val="Calibri"/>
        <family val="2"/>
      </rPr>
      <t>)</t>
    </r>
  </si>
  <si>
    <r>
      <t xml:space="preserve">11. Fetotomia. Wskazania oraz technika cesarskiego cięcia.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</si>
  <si>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r>
      <t xml:space="preserve">10. Diagnostyka kliniczna i pomoc porodowa w przebiegu nieprawidłowego porodu u klaczy.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</si>
  <si>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t>13 MD</t>
  </si>
  <si>
    <t>Rok IV, semestr 8, rok akademicki 2018/2019</t>
  </si>
  <si>
    <t>27.02</t>
  </si>
  <si>
    <t>06.03</t>
  </si>
  <si>
    <t>13.03</t>
  </si>
  <si>
    <t>20.03</t>
  </si>
  <si>
    <t>27.03</t>
  </si>
  <si>
    <t>03.04</t>
  </si>
  <si>
    <t>10.04</t>
  </si>
  <si>
    <t>17.04</t>
  </si>
  <si>
    <t>24.04</t>
  </si>
  <si>
    <t>08.05</t>
  </si>
  <si>
    <t>15.05</t>
  </si>
  <si>
    <t>22.05</t>
  </si>
  <si>
    <t>29.05</t>
  </si>
  <si>
    <t>05.06</t>
  </si>
  <si>
    <t>12.06</t>
  </si>
  <si>
    <t>10.04.2019 - (K) Zaliczenie cząstkowe z fizjologii rozrodu klaczy oraz diagnostyki ciąży.</t>
  </si>
  <si>
    <t>12.06.2019 - (15) Końcowe zaliczenie ćwiczeń i wykładów</t>
  </si>
  <si>
    <t>19.06.2019 – godz. 9:00 - Egzamin końcowy z przedmiotu - I termin</t>
  </si>
  <si>
    <t>1 EK</t>
  </si>
  <si>
    <r>
      <t>dr Ewa Kautz (</t>
    </r>
    <r>
      <rPr>
        <b/>
        <sz val="9"/>
        <color indexed="8"/>
        <rFont val="Calibri"/>
        <family val="2"/>
      </rPr>
      <t>EK</t>
    </r>
    <r>
      <rPr>
        <sz val="9"/>
        <color indexed="8"/>
        <rFont val="Calibri"/>
        <family val="2"/>
      </rPr>
      <t xml:space="preserve">) </t>
    </r>
  </si>
  <si>
    <t>4 MD</t>
  </si>
  <si>
    <r>
      <t xml:space="preserve">12. Etiologia, diagnostyka i leczenie schorzeń narządów rozrodczych klaczy w okresie poporodowym. Postępowanie w przypadku zatrzymania łożyska. Poporodowe zapalenie macicy. Ruja poźrebięca. Zabiegi lecznicze w obrębie układu rozrodczego: lewarowanie i płukanie macicy, wlewy lecznicze. </t>
    </r>
    <r>
      <rPr>
        <b/>
        <sz val="12"/>
        <color indexed="8"/>
        <rFont val="Times New Roman"/>
        <family val="1"/>
      </rPr>
      <t>Zajecia praktyczne: izolowane narzady rozrodcze, fantomy, konie dydaktyczne, pacjęci. KCDZzK (Klinika Koni Wolica) sala 106,107, ambulatorium kliniczne.</t>
    </r>
  </si>
  <si>
    <t>4 DD</t>
  </si>
  <si>
    <r>
      <t>dr B. Pawliński (</t>
    </r>
    <r>
      <rPr>
        <b/>
        <sz val="9"/>
        <color indexed="8"/>
        <rFont val="Calibri"/>
        <family val="2"/>
      </rPr>
      <t>BP</t>
    </r>
    <r>
      <rPr>
        <sz val="9"/>
        <color indexed="8"/>
        <rFont val="Calibri"/>
        <family val="2"/>
      </rPr>
      <t>)</t>
    </r>
  </si>
  <si>
    <r>
      <t>lek. wet. R. Łuczak (</t>
    </r>
    <r>
      <rPr>
        <b/>
        <sz val="9"/>
        <color indexed="8"/>
        <rFont val="Calibri"/>
        <family val="2"/>
      </rPr>
      <t>RŁ</t>
    </r>
    <r>
      <rPr>
        <sz val="9"/>
        <color indexed="8"/>
        <rFont val="Calibri"/>
        <family val="2"/>
      </rPr>
      <t>)</t>
    </r>
  </si>
  <si>
    <t>3 MD</t>
  </si>
  <si>
    <t>04.09.2019 - godz. 9:00  Egzamin końcowy z przedmiotu - II termin</t>
  </si>
  <si>
    <t>15 BP</t>
  </si>
  <si>
    <t>10 SG/EK</t>
  </si>
  <si>
    <r>
      <t>dr Artur Jabłoński (</t>
    </r>
    <r>
      <rPr>
        <b/>
        <sz val="9"/>
        <color indexed="8"/>
        <rFont val="Calibri"/>
        <family val="2"/>
      </rPr>
      <t>AJ</t>
    </r>
    <r>
      <rPr>
        <sz val="9"/>
        <color indexed="8"/>
        <rFont val="Calibri"/>
        <family val="2"/>
      </rPr>
      <t>)</t>
    </r>
  </si>
  <si>
    <t>2 MT/BP</t>
  </si>
  <si>
    <t>2 DD/MS</t>
  </si>
  <si>
    <t>2 MD/BP</t>
  </si>
  <si>
    <t>5 DD/MS</t>
  </si>
  <si>
    <r>
      <t xml:space="preserve">5. Możliwości zastosowania diagnostyki ultrasonograficznej w ginekologii i położnictwie klaczy. Demonstracja badania usg układu rozrodczego klaczy oraz analiza obrazów usg. Zajecia praktyczne: izolowane narzady rozrodcze, fantomy, konie dydaktyczne, pacjęci. </t>
    </r>
    <r>
      <rPr>
        <b/>
        <sz val="12"/>
        <color indexed="8"/>
        <rFont val="Times New Roman"/>
        <family val="1"/>
      </rPr>
      <t>KCDZzK (Klinika Koni Wolica) sala 106,107, ambulatorium kliniczne.</t>
    </r>
  </si>
  <si>
    <t>5 MT/MS</t>
  </si>
  <si>
    <t>6 MD/ŁZ</t>
  </si>
  <si>
    <t>5 BP/AJ</t>
  </si>
  <si>
    <t>6 KSi/ŁZ</t>
  </si>
  <si>
    <t>7 ŁZ</t>
  </si>
  <si>
    <t>9 Ksi</t>
  </si>
  <si>
    <t>9 KSi</t>
  </si>
  <si>
    <t>11 MD/MS</t>
  </si>
  <si>
    <t>TEMATY:2,5,6,8,10,11,12,13</t>
  </si>
  <si>
    <t>29.05.2019 - (K) Zaliczenie cząstkowe z ginekologii, porodu fizjologicznego oraz pomocy porodowej u klaczy.</t>
  </si>
  <si>
    <t xml:space="preserve">14 KSi </t>
  </si>
  <si>
    <t>14 MS</t>
  </si>
  <si>
    <t xml:space="preserve"> 12 DD/AJ</t>
  </si>
  <si>
    <t>12 DD/MS</t>
  </si>
  <si>
    <t>11 MD/KSi</t>
  </si>
  <si>
    <t>7 MD</t>
  </si>
  <si>
    <t>11 MD/KZ</t>
  </si>
  <si>
    <t>8 BP/AJ</t>
  </si>
  <si>
    <t>8 MD/AJ</t>
  </si>
  <si>
    <r>
      <t>8 MD</t>
    </r>
    <r>
      <rPr>
        <b/>
        <i/>
        <sz val="11"/>
        <rFont val="Times New Roman"/>
        <family val="1"/>
      </rPr>
      <t>/MS</t>
    </r>
  </si>
  <si>
    <t>12 MT/AJ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</si>
</sst>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6"/>
      <color indexed="9"/>
      <name val="Calibri"/>
      <family val="2"/>
    </font>
    <font>
      <sz val="9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sz val="6"/>
      <color theme="0"/>
      <name val="Calibri"/>
      <family val="2"/>
    </font>
    <font>
      <sz val="9"/>
      <color theme="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medium"/>
      <right style="double"/>
      <top/>
      <bottom style="medium"/>
    </border>
    <border>
      <left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/>
      <bottom style="medium"/>
    </border>
    <border>
      <left style="double"/>
      <right>
        <color indexed="63"/>
      </right>
      <top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medium"/>
      <top style="medium"/>
      <bottom style="medium"/>
    </border>
    <border>
      <left/>
      <right/>
      <top/>
      <bottom style="double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left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60" fillId="37" borderId="14" xfId="0" applyFont="1" applyFill="1" applyBorder="1" applyAlignment="1">
      <alignment horizontal="center" vertical="center" wrapText="1"/>
    </xf>
    <xf numFmtId="0" fontId="61" fillId="36" borderId="15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61" fillId="36" borderId="19" xfId="0" applyFont="1" applyFill="1" applyBorder="1" applyAlignment="1">
      <alignment horizontal="center" vertical="center" wrapText="1"/>
    </xf>
    <xf numFmtId="0" fontId="60" fillId="36" borderId="20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60" fillId="37" borderId="20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60" fillId="37" borderId="16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60" fillId="35" borderId="2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61" fillId="36" borderId="21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61" fillId="37" borderId="22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67" fillId="37" borderId="0" xfId="0" applyFont="1" applyFill="1" applyAlignment="1">
      <alignment horizont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39" borderId="26" xfId="0" applyFont="1" applyFill="1" applyBorder="1" applyAlignment="1">
      <alignment horizontal="center" vertical="center" wrapText="1"/>
    </xf>
    <xf numFmtId="0" fontId="60" fillId="39" borderId="27" xfId="0" applyFont="1" applyFill="1" applyBorder="1" applyAlignment="1">
      <alignment horizontal="center" vertical="center" wrapText="1"/>
    </xf>
    <xf numFmtId="0" fontId="60" fillId="39" borderId="28" xfId="0" applyFont="1" applyFill="1" applyBorder="1" applyAlignment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61" fillId="37" borderId="29" xfId="0" applyFont="1" applyFill="1" applyBorder="1" applyAlignment="1">
      <alignment horizontal="center" vertical="center" wrapText="1"/>
    </xf>
    <xf numFmtId="0" fontId="60" fillId="38" borderId="14" xfId="0" applyFont="1" applyFill="1" applyBorder="1" applyAlignment="1">
      <alignment horizontal="center" vertical="center" wrapText="1"/>
    </xf>
    <xf numFmtId="0" fontId="60" fillId="38" borderId="16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61" fillId="38" borderId="17" xfId="0" applyFont="1" applyFill="1" applyBorder="1" applyAlignment="1">
      <alignment horizontal="center" vertical="center" wrapText="1"/>
    </xf>
    <xf numFmtId="0" fontId="61" fillId="38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3" fillId="0" borderId="0" xfId="0" applyFont="1" applyAlignment="1" applyProtection="1">
      <alignment horizontal="left" vertical="center" wrapText="1"/>
      <protection locked="0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vertical="center" wrapText="1" shrinkToFit="1"/>
    </xf>
    <xf numFmtId="0" fontId="71" fillId="0" borderId="0" xfId="0" applyFont="1" applyAlignment="1">
      <alignment horizontal="center" vertical="center"/>
    </xf>
    <xf numFmtId="0" fontId="63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center" vertical="center"/>
    </xf>
    <xf numFmtId="0" fontId="7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73" fillId="0" borderId="0" xfId="0" applyFont="1" applyAlignment="1">
      <alignment horizontal="center" wrapText="1"/>
    </xf>
    <xf numFmtId="0" fontId="66" fillId="35" borderId="0" xfId="0" applyFont="1" applyFill="1" applyAlignment="1">
      <alignment horizontal="left" vertical="center"/>
    </xf>
    <xf numFmtId="0" fontId="66" fillId="34" borderId="0" xfId="0" applyFont="1" applyFill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60" fillId="33" borderId="26" xfId="0" applyNumberFormat="1" applyFont="1" applyFill="1" applyBorder="1" applyAlignment="1">
      <alignment horizontal="center" vertical="center" wrapText="1"/>
    </xf>
    <xf numFmtId="0" fontId="60" fillId="33" borderId="32" xfId="0" applyNumberFormat="1" applyFont="1" applyFill="1" applyBorder="1" applyAlignment="1">
      <alignment horizontal="center" vertical="center" wrapText="1"/>
    </xf>
    <xf numFmtId="0" fontId="60" fillId="33" borderId="33" xfId="0" applyNumberFormat="1" applyFont="1" applyFill="1" applyBorder="1" applyAlignment="1">
      <alignment horizontal="center" vertical="center" wrapText="1"/>
    </xf>
    <xf numFmtId="1" fontId="60" fillId="33" borderId="34" xfId="0" applyNumberFormat="1" applyFont="1" applyFill="1" applyBorder="1" applyAlignment="1">
      <alignment horizontal="center" vertical="center" wrapText="1"/>
    </xf>
    <xf numFmtId="1" fontId="60" fillId="33" borderId="35" xfId="0" applyNumberFormat="1" applyFont="1" applyFill="1" applyBorder="1" applyAlignment="1">
      <alignment horizontal="center" vertical="center" wrapText="1"/>
    </xf>
    <xf numFmtId="1" fontId="60" fillId="33" borderId="36" xfId="0" applyNumberFormat="1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115" zoomScaleNormal="115" zoomScalePageLayoutView="0" workbookViewId="0" topLeftCell="A7">
      <selection activeCell="L22" sqref="L22"/>
    </sheetView>
  </sheetViews>
  <sheetFormatPr defaultColWidth="9.140625" defaultRowHeight="15"/>
  <cols>
    <col min="1" max="1" width="12.00390625" style="0" customWidth="1"/>
    <col min="2" max="11" width="10.7109375" style="0" customWidth="1"/>
    <col min="12" max="12" width="9.140625" style="0" customWidth="1"/>
  </cols>
  <sheetData>
    <row r="1" spans="2:11" ht="48" customHeight="1">
      <c r="B1" s="77" t="s">
        <v>42</v>
      </c>
      <c r="C1" s="77"/>
      <c r="D1" s="77"/>
      <c r="E1" s="77"/>
      <c r="F1" s="77"/>
      <c r="G1" s="77"/>
      <c r="H1" s="77"/>
      <c r="I1" s="77"/>
      <c r="J1" s="77"/>
      <c r="K1" s="77"/>
    </row>
    <row r="2" spans="2:11" ht="29.25" customHeight="1" thickBot="1">
      <c r="B2" s="75" t="s">
        <v>56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6.5" thickBot="1" thickTop="1">
      <c r="B3" s="1" t="s">
        <v>0</v>
      </c>
      <c r="C3" s="87" t="s">
        <v>1</v>
      </c>
      <c r="D3" s="88"/>
      <c r="E3" s="88"/>
      <c r="F3" s="88"/>
      <c r="G3" s="88"/>
      <c r="H3" s="88"/>
      <c r="I3" s="88"/>
      <c r="J3" s="88"/>
      <c r="K3" s="88"/>
    </row>
    <row r="4" spans="2:11" ht="16.5" thickBot="1" thickTop="1">
      <c r="B4" s="2" t="s">
        <v>2</v>
      </c>
      <c r="C4" s="84" t="s">
        <v>8</v>
      </c>
      <c r="D4" s="85"/>
      <c r="E4" s="86"/>
      <c r="F4" s="81" t="s">
        <v>6</v>
      </c>
      <c r="G4" s="82"/>
      <c r="H4" s="83"/>
      <c r="I4" s="81" t="s">
        <v>7</v>
      </c>
      <c r="J4" s="82"/>
      <c r="K4" s="83"/>
    </row>
    <row r="5" spans="2:11" ht="16.5" thickBot="1" thickTop="1">
      <c r="B5" s="3" t="s">
        <v>3</v>
      </c>
      <c r="C5" s="52">
        <v>4</v>
      </c>
      <c r="D5" s="53">
        <v>2</v>
      </c>
      <c r="E5" s="54">
        <v>3</v>
      </c>
      <c r="F5" s="62">
        <v>1</v>
      </c>
      <c r="G5" s="20">
        <v>5</v>
      </c>
      <c r="H5" s="21">
        <v>6</v>
      </c>
      <c r="I5" s="45">
        <v>7</v>
      </c>
      <c r="J5" s="43">
        <v>8</v>
      </c>
      <c r="K5" s="44">
        <v>9</v>
      </c>
    </row>
    <row r="6" spans="2:13" ht="15.75" thickBot="1">
      <c r="B6" s="4" t="s">
        <v>57</v>
      </c>
      <c r="C6" s="27" t="s">
        <v>75</v>
      </c>
      <c r="D6" s="30" t="s">
        <v>87</v>
      </c>
      <c r="E6" s="30" t="s">
        <v>82</v>
      </c>
      <c r="F6" s="27" t="s">
        <v>75</v>
      </c>
      <c r="G6" s="28" t="s">
        <v>87</v>
      </c>
      <c r="H6" s="28" t="s">
        <v>82</v>
      </c>
      <c r="I6" s="27" t="s">
        <v>75</v>
      </c>
      <c r="J6" s="49" t="s">
        <v>87</v>
      </c>
      <c r="K6" s="49" t="s">
        <v>82</v>
      </c>
      <c r="M6" s="47"/>
    </row>
    <row r="7" spans="2:13" ht="15.75" thickBot="1">
      <c r="B7" s="4" t="s">
        <v>58</v>
      </c>
      <c r="C7" s="29" t="s">
        <v>12</v>
      </c>
      <c r="D7" s="18" t="s">
        <v>75</v>
      </c>
      <c r="E7" s="30" t="s">
        <v>89</v>
      </c>
      <c r="F7" s="29" t="s">
        <v>12</v>
      </c>
      <c r="G7" s="18" t="s">
        <v>75</v>
      </c>
      <c r="H7" s="30" t="s">
        <v>89</v>
      </c>
      <c r="I7" s="29" t="s">
        <v>12</v>
      </c>
      <c r="J7" s="57" t="s">
        <v>75</v>
      </c>
      <c r="K7" s="49" t="s">
        <v>89</v>
      </c>
      <c r="M7" s="48"/>
    </row>
    <row r="8" spans="2:13" ht="15.75" thickBot="1">
      <c r="B8" s="4" t="s">
        <v>59</v>
      </c>
      <c r="C8" s="29" t="s">
        <v>88</v>
      </c>
      <c r="D8" s="18" t="s">
        <v>12</v>
      </c>
      <c r="E8" s="31" t="s">
        <v>75</v>
      </c>
      <c r="F8" s="29" t="s">
        <v>88</v>
      </c>
      <c r="G8" s="18" t="s">
        <v>12</v>
      </c>
      <c r="H8" s="31" t="s">
        <v>75</v>
      </c>
      <c r="I8" s="29" t="s">
        <v>88</v>
      </c>
      <c r="J8" s="57" t="s">
        <v>12</v>
      </c>
      <c r="K8" s="58" t="s">
        <v>75</v>
      </c>
      <c r="M8" s="46"/>
    </row>
    <row r="9" spans="2:13" ht="15.75" thickBot="1">
      <c r="B9" s="4" t="s">
        <v>60</v>
      </c>
      <c r="C9" s="17" t="s">
        <v>77</v>
      </c>
      <c r="D9" s="18" t="s">
        <v>92</v>
      </c>
      <c r="E9" s="30" t="s">
        <v>95</v>
      </c>
      <c r="F9" s="17" t="s">
        <v>77</v>
      </c>
      <c r="G9" s="18" t="s">
        <v>92</v>
      </c>
      <c r="H9" s="30" t="s">
        <v>95</v>
      </c>
      <c r="I9" s="17" t="s">
        <v>77</v>
      </c>
      <c r="J9" s="57" t="s">
        <v>92</v>
      </c>
      <c r="K9" s="49" t="s">
        <v>95</v>
      </c>
      <c r="M9" s="48"/>
    </row>
    <row r="10" spans="2:13" ht="15.75" thickBot="1">
      <c r="B10" s="4" t="s">
        <v>61</v>
      </c>
      <c r="C10" s="32" t="s">
        <v>93</v>
      </c>
      <c r="D10" s="17" t="s">
        <v>79</v>
      </c>
      <c r="E10" s="31" t="s">
        <v>94</v>
      </c>
      <c r="F10" s="32" t="s">
        <v>93</v>
      </c>
      <c r="G10" s="17" t="s">
        <v>79</v>
      </c>
      <c r="H10" s="31" t="s">
        <v>94</v>
      </c>
      <c r="I10" s="32" t="s">
        <v>93</v>
      </c>
      <c r="J10" s="50" t="s">
        <v>79</v>
      </c>
      <c r="K10" s="58" t="s">
        <v>94</v>
      </c>
      <c r="M10" s="48"/>
    </row>
    <row r="11" spans="2:13" ht="15.75" thickBot="1">
      <c r="B11" s="4" t="s">
        <v>62</v>
      </c>
      <c r="C11" s="29" t="s">
        <v>90</v>
      </c>
      <c r="D11" s="30" t="s">
        <v>95</v>
      </c>
      <c r="E11" s="17" t="s">
        <v>77</v>
      </c>
      <c r="F11" s="29" t="s">
        <v>90</v>
      </c>
      <c r="G11" s="30" t="s">
        <v>95</v>
      </c>
      <c r="H11" s="17" t="s">
        <v>77</v>
      </c>
      <c r="I11" s="29" t="s">
        <v>90</v>
      </c>
      <c r="J11" s="49" t="s">
        <v>95</v>
      </c>
      <c r="K11" s="50" t="s">
        <v>77</v>
      </c>
      <c r="M11" s="48"/>
    </row>
    <row r="12" spans="2:13" ht="15.75" thickBot="1">
      <c r="B12" s="7" t="s">
        <v>63</v>
      </c>
      <c r="C12" s="33" t="s">
        <v>107</v>
      </c>
      <c r="D12" s="40" t="s">
        <v>109</v>
      </c>
      <c r="E12" s="34" t="s">
        <v>98</v>
      </c>
      <c r="F12" s="33" t="s">
        <v>107</v>
      </c>
      <c r="G12" s="40" t="s">
        <v>109</v>
      </c>
      <c r="H12" s="34" t="s">
        <v>98</v>
      </c>
      <c r="I12" s="33" t="s">
        <v>107</v>
      </c>
      <c r="J12" s="40" t="s">
        <v>109</v>
      </c>
      <c r="K12" s="34" t="s">
        <v>98</v>
      </c>
      <c r="M12" s="48"/>
    </row>
    <row r="13" spans="2:13" ht="15.75" thickBot="1">
      <c r="B13" s="4" t="s">
        <v>64</v>
      </c>
      <c r="C13" s="29" t="s">
        <v>98</v>
      </c>
      <c r="D13" s="18" t="s">
        <v>14</v>
      </c>
      <c r="E13" s="30" t="s">
        <v>110</v>
      </c>
      <c r="F13" s="29" t="s">
        <v>97</v>
      </c>
      <c r="G13" s="18" t="s">
        <v>14</v>
      </c>
      <c r="H13" s="30" t="s">
        <v>110</v>
      </c>
      <c r="I13" s="29" t="s">
        <v>98</v>
      </c>
      <c r="J13" s="57" t="s">
        <v>14</v>
      </c>
      <c r="K13" s="49" t="s">
        <v>110</v>
      </c>
      <c r="M13" s="48"/>
    </row>
    <row r="14" spans="2:13" ht="15.75" thickBot="1">
      <c r="B14" s="4" t="s">
        <v>65</v>
      </c>
      <c r="C14" s="32" t="s">
        <v>110</v>
      </c>
      <c r="D14" s="17" t="s">
        <v>98</v>
      </c>
      <c r="E14" s="31" t="s">
        <v>96</v>
      </c>
      <c r="F14" s="32" t="s">
        <v>111</v>
      </c>
      <c r="G14" s="17" t="s">
        <v>98</v>
      </c>
      <c r="H14" s="31" t="s">
        <v>96</v>
      </c>
      <c r="I14" s="32" t="s">
        <v>110</v>
      </c>
      <c r="J14" s="50" t="s">
        <v>98</v>
      </c>
      <c r="K14" s="58" t="s">
        <v>96</v>
      </c>
      <c r="M14" s="48"/>
    </row>
    <row r="15" spans="2:13" ht="29.25" thickBot="1">
      <c r="B15" s="4" t="s">
        <v>66</v>
      </c>
      <c r="C15" s="32" t="s">
        <v>85</v>
      </c>
      <c r="D15" s="17" t="s">
        <v>108</v>
      </c>
      <c r="E15" s="30" t="s">
        <v>112</v>
      </c>
      <c r="F15" s="32" t="s">
        <v>85</v>
      </c>
      <c r="G15" s="17" t="s">
        <v>99</v>
      </c>
      <c r="H15" s="30" t="s">
        <v>112</v>
      </c>
      <c r="I15" s="32" t="s">
        <v>85</v>
      </c>
      <c r="J15" s="50" t="s">
        <v>99</v>
      </c>
      <c r="K15" s="49" t="s">
        <v>112</v>
      </c>
      <c r="M15" s="47"/>
    </row>
    <row r="16" spans="2:13" ht="29.25" thickBot="1">
      <c r="B16" s="51" t="s">
        <v>67</v>
      </c>
      <c r="C16" s="32" t="s">
        <v>104</v>
      </c>
      <c r="D16" s="17" t="s">
        <v>85</v>
      </c>
      <c r="E16" s="30" t="s">
        <v>108</v>
      </c>
      <c r="F16" s="32" t="s">
        <v>104</v>
      </c>
      <c r="G16" s="17" t="s">
        <v>85</v>
      </c>
      <c r="H16" s="30" t="s">
        <v>99</v>
      </c>
      <c r="I16" s="32" t="s">
        <v>104</v>
      </c>
      <c r="J16" s="50" t="s">
        <v>85</v>
      </c>
      <c r="K16" s="49" t="s">
        <v>99</v>
      </c>
      <c r="M16" s="47"/>
    </row>
    <row r="17" spans="2:11" ht="29.25" thickBot="1">
      <c r="B17" s="4" t="s">
        <v>68</v>
      </c>
      <c r="C17" s="37" t="s">
        <v>106</v>
      </c>
      <c r="D17" s="25" t="s">
        <v>105</v>
      </c>
      <c r="E17" s="30" t="s">
        <v>85</v>
      </c>
      <c r="F17" s="37" t="s">
        <v>106</v>
      </c>
      <c r="G17" s="25" t="s">
        <v>105</v>
      </c>
      <c r="H17" s="30" t="s">
        <v>85</v>
      </c>
      <c r="I17" s="37" t="s">
        <v>106</v>
      </c>
      <c r="J17" s="59" t="s">
        <v>105</v>
      </c>
      <c r="K17" s="49" t="s">
        <v>85</v>
      </c>
    </row>
    <row r="18" spans="2:11" ht="15.75" thickBot="1">
      <c r="B18" s="6" t="s">
        <v>69</v>
      </c>
      <c r="C18" s="35" t="s">
        <v>4</v>
      </c>
      <c r="D18" s="24" t="s">
        <v>55</v>
      </c>
      <c r="E18" s="36" t="s">
        <v>102</v>
      </c>
      <c r="F18" s="23" t="s">
        <v>4</v>
      </c>
      <c r="G18" s="24" t="s">
        <v>55</v>
      </c>
      <c r="H18" s="41" t="s">
        <v>102</v>
      </c>
      <c r="I18" s="35" t="s">
        <v>4</v>
      </c>
      <c r="J18" s="24" t="s">
        <v>55</v>
      </c>
      <c r="K18" s="36" t="s">
        <v>102</v>
      </c>
    </row>
    <row r="19" spans="2:11" ht="15.75" thickBot="1">
      <c r="B19" s="4" t="s">
        <v>70</v>
      </c>
      <c r="C19" s="37" t="s">
        <v>13</v>
      </c>
      <c r="D19" s="17" t="s">
        <v>103</v>
      </c>
      <c r="E19" s="30" t="s">
        <v>4</v>
      </c>
      <c r="F19" s="15" t="s">
        <v>13</v>
      </c>
      <c r="G19" s="16" t="s">
        <v>103</v>
      </c>
      <c r="H19" s="39" t="s">
        <v>4</v>
      </c>
      <c r="I19" s="37" t="s">
        <v>13</v>
      </c>
      <c r="J19" s="50" t="s">
        <v>103</v>
      </c>
      <c r="K19" s="49" t="s">
        <v>4</v>
      </c>
    </row>
    <row r="20" spans="2:11" ht="15.75" thickBot="1">
      <c r="B20" s="5" t="s">
        <v>71</v>
      </c>
      <c r="C20" s="38" t="s">
        <v>10</v>
      </c>
      <c r="D20" s="55" t="s">
        <v>5</v>
      </c>
      <c r="E20" s="56" t="s">
        <v>11</v>
      </c>
      <c r="F20" s="26" t="s">
        <v>10</v>
      </c>
      <c r="G20" s="22" t="s">
        <v>5</v>
      </c>
      <c r="H20" s="42" t="s">
        <v>11</v>
      </c>
      <c r="I20" s="19" t="s">
        <v>84</v>
      </c>
      <c r="J20" s="60" t="s">
        <v>5</v>
      </c>
      <c r="K20" s="61" t="s">
        <v>11</v>
      </c>
    </row>
    <row r="22" spans="2:12" ht="12" customHeight="1">
      <c r="B22" s="73" t="s">
        <v>44</v>
      </c>
      <c r="C22" s="73"/>
      <c r="D22" s="73"/>
      <c r="E22" s="64">
        <f>COUNTIF($C$6:$K$20,"*ZG*")*2</f>
        <v>4</v>
      </c>
      <c r="F22" s="73" t="s">
        <v>80</v>
      </c>
      <c r="G22" s="73"/>
      <c r="H22" s="73"/>
      <c r="I22" s="63">
        <f>COUNTIF($C$6:$K$20,"*bp*")*2</f>
        <v>26</v>
      </c>
      <c r="J22" s="72" t="s">
        <v>45</v>
      </c>
      <c r="K22" s="72"/>
      <c r="L22" s="64">
        <f>COUNTIF($C$6:$K$20,"*RF*")*2</f>
        <v>0</v>
      </c>
    </row>
    <row r="23" spans="2:12" ht="12" customHeight="1">
      <c r="B23" s="73" t="s">
        <v>46</v>
      </c>
      <c r="C23" s="73"/>
      <c r="D23" s="73"/>
      <c r="E23" s="64">
        <f>COUNTIF($C$6:$K$20,"*MD*")*2</f>
        <v>72</v>
      </c>
      <c r="F23" s="73" t="s">
        <v>76</v>
      </c>
      <c r="G23" s="73"/>
      <c r="H23" s="73"/>
      <c r="I23" s="63">
        <f>COUNTIF($C$6:$K$20,"*EK*")*2</f>
        <v>36</v>
      </c>
      <c r="J23" s="72" t="s">
        <v>48</v>
      </c>
      <c r="K23" s="72"/>
      <c r="L23" s="64">
        <f>COUNTIF($C$6:$K$20,"*DD*")*2</f>
        <v>48</v>
      </c>
    </row>
    <row r="24" spans="1:12" ht="12" customHeight="1">
      <c r="A24" s="8"/>
      <c r="B24" s="11"/>
      <c r="C24" s="73" t="s">
        <v>49</v>
      </c>
      <c r="D24" s="73"/>
      <c r="E24" s="64">
        <f>COUNTIF($C$6:$K$20,"*SG*")*2</f>
        <v>18</v>
      </c>
      <c r="F24" s="73" t="s">
        <v>47</v>
      </c>
      <c r="G24" s="73"/>
      <c r="H24" s="73"/>
      <c r="I24" s="63">
        <f>COUNTIF($C$6:$K$20,"*Ksi*")*2</f>
        <v>48</v>
      </c>
      <c r="J24" s="72" t="s">
        <v>50</v>
      </c>
      <c r="K24" s="72"/>
      <c r="L24" s="64">
        <f>COUNTIF($C$6:$K$20,"*MT*")*2</f>
        <v>42</v>
      </c>
    </row>
    <row r="25" spans="1:12" ht="12" customHeight="1">
      <c r="A25" s="8"/>
      <c r="B25" s="73" t="s">
        <v>51</v>
      </c>
      <c r="C25" s="73"/>
      <c r="D25" s="73"/>
      <c r="E25" s="64">
        <f>COUNTIF($C$6:$K$20,"*MS*")*2</f>
        <v>40</v>
      </c>
      <c r="F25" s="73" t="s">
        <v>86</v>
      </c>
      <c r="G25" s="73"/>
      <c r="H25" s="73"/>
      <c r="I25" s="63">
        <f>COUNTIF($C$6:$K$20,"*AJ*")*2</f>
        <v>34</v>
      </c>
      <c r="J25" s="72" t="s">
        <v>52</v>
      </c>
      <c r="K25" s="72"/>
      <c r="L25" s="64">
        <f>COUNTIF($C$6:$K$20,"*ŁZ*")*2</f>
        <v>24</v>
      </c>
    </row>
    <row r="26" spans="1:12" ht="12" customHeight="1">
      <c r="A26" s="8"/>
      <c r="B26" s="11"/>
      <c r="C26" s="73" t="s">
        <v>81</v>
      </c>
      <c r="D26" s="73"/>
      <c r="E26" s="65" t="s">
        <v>100</v>
      </c>
      <c r="J26" s="12"/>
      <c r="K26" s="12"/>
      <c r="L26" s="64">
        <f>SUM(E22:E25,I22:I25,L22:L25)</f>
        <v>392</v>
      </c>
    </row>
    <row r="28" spans="2:12" ht="15.75">
      <c r="B28" s="78" t="s">
        <v>72</v>
      </c>
      <c r="C28" s="78"/>
      <c r="D28" s="78"/>
      <c r="E28" s="78"/>
      <c r="F28" s="78"/>
      <c r="G28" s="78"/>
      <c r="H28" s="78"/>
      <c r="I28" s="78"/>
      <c r="J28" s="78"/>
      <c r="K28" s="78"/>
      <c r="L28" s="10"/>
    </row>
    <row r="29" spans="2:12" ht="15.75">
      <c r="B29" s="79" t="s">
        <v>101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 ht="15.75">
      <c r="B30" s="80" t="s">
        <v>73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2:12" ht="15" customHeight="1">
      <c r="B31" s="13" t="s">
        <v>74</v>
      </c>
      <c r="C31" s="13"/>
      <c r="D31" s="13"/>
      <c r="E31" s="13"/>
      <c r="F31" s="13"/>
      <c r="G31" s="13"/>
      <c r="H31" s="13"/>
      <c r="I31" s="13"/>
      <c r="J31" s="10"/>
      <c r="K31" s="10"/>
      <c r="L31" s="10"/>
    </row>
    <row r="32" spans="2:12" ht="15" customHeight="1">
      <c r="B32" s="14" t="s">
        <v>83</v>
      </c>
      <c r="C32" s="14"/>
      <c r="D32" s="14"/>
      <c r="E32" s="14"/>
      <c r="F32" s="14"/>
      <c r="G32" s="14"/>
      <c r="H32" s="14"/>
      <c r="I32" s="14"/>
      <c r="J32" s="10"/>
      <c r="K32" s="10"/>
      <c r="L32" s="10"/>
    </row>
    <row r="33" spans="2:12" ht="53.25" customHeight="1">
      <c r="B33" s="14"/>
      <c r="C33" s="14"/>
      <c r="D33" s="14"/>
      <c r="E33" s="14"/>
      <c r="F33" s="14"/>
      <c r="G33" s="14"/>
      <c r="H33" s="14"/>
      <c r="I33" s="14"/>
      <c r="J33" s="10"/>
      <c r="K33" s="10"/>
      <c r="L33" s="10"/>
    </row>
    <row r="34" spans="1:12" ht="15.75">
      <c r="A34" s="74" t="s">
        <v>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ht="18.75">
      <c r="A35" s="70" t="s">
        <v>43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 ht="7.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30" customHeight="1">
      <c r="A37" s="66" t="s">
        <v>31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49.5" customHeight="1">
      <c r="A38" s="66" t="s">
        <v>34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42" customHeight="1">
      <c r="A39" s="66" t="s">
        <v>32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48" customHeight="1">
      <c r="A40" s="66" t="s">
        <v>33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53.25" customHeight="1">
      <c r="A41" s="66" t="s">
        <v>91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61.5" customHeight="1">
      <c r="A42" s="66" t="s">
        <v>35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30.75" customHeight="1">
      <c r="A43" s="66" t="s">
        <v>36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48.75" customHeight="1">
      <c r="A44" s="66" t="s">
        <v>37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45" customHeight="1">
      <c r="A45" s="66" t="s">
        <v>38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31.5" customHeight="1">
      <c r="A46" s="66" t="s">
        <v>54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31.5" customHeight="1">
      <c r="A47" s="66" t="s">
        <v>53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61.5" customHeight="1">
      <c r="A48" s="66" t="s">
        <v>78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47.25" customHeight="1">
      <c r="A49" s="66" t="s">
        <v>39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33.75" customHeight="1">
      <c r="A50" s="66" t="s">
        <v>40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5.75">
      <c r="A51" s="71" t="s">
        <v>41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1:12" ht="18.75">
      <c r="A52" s="70" t="s">
        <v>15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1:12" ht="18.75">
      <c r="A53" s="70" t="s">
        <v>43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1:12" ht="56.25" customHeight="1">
      <c r="A54" s="69" t="s">
        <v>16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25.5" customHeight="1">
      <c r="A55" s="68" t="s">
        <v>17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2" ht="25.5" customHeight="1">
      <c r="A56" s="67" t="s">
        <v>18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25.5" customHeight="1">
      <c r="A57" s="67" t="s">
        <v>19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25.5" customHeight="1">
      <c r="A58" s="67" t="s">
        <v>20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25.5" customHeight="1">
      <c r="A59" s="67" t="s">
        <v>21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ht="25.5" customHeight="1">
      <c r="A60" s="67" t="s">
        <v>22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ht="25.5" customHeight="1">
      <c r="A61" s="67" t="s">
        <v>23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1:12" ht="25.5" customHeight="1">
      <c r="A62" s="67" t="s">
        <v>24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1:12" ht="25.5" customHeight="1">
      <c r="A63" s="67" t="s">
        <v>25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1:12" ht="25.5" customHeight="1">
      <c r="A64" s="67" t="s">
        <v>26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1:12" ht="25.5" customHeight="1">
      <c r="A65" s="67" t="s">
        <v>27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1:12" ht="25.5" customHeight="1">
      <c r="A66" s="67" t="s">
        <v>28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1:12" ht="25.5" customHeight="1">
      <c r="A67" s="67" t="s">
        <v>29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1:12" ht="25.5" customHeight="1">
      <c r="A68" s="67" t="s">
        <v>30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</sheetData>
  <sheetProtection/>
  <mergeCells count="56">
    <mergeCell ref="C4:E4"/>
    <mergeCell ref="C3:K3"/>
    <mergeCell ref="J22:K22"/>
    <mergeCell ref="F23:H23"/>
    <mergeCell ref="F22:H22"/>
    <mergeCell ref="C26:D26"/>
    <mergeCell ref="B22:D22"/>
    <mergeCell ref="F25:H25"/>
    <mergeCell ref="C24:D24"/>
    <mergeCell ref="B23:D23"/>
    <mergeCell ref="B2:K2"/>
    <mergeCell ref="B1:K1"/>
    <mergeCell ref="B28:K28"/>
    <mergeCell ref="B29:L29"/>
    <mergeCell ref="B30:L30"/>
    <mergeCell ref="J24:K24"/>
    <mergeCell ref="J23:K23"/>
    <mergeCell ref="B25:D25"/>
    <mergeCell ref="I4:K4"/>
    <mergeCell ref="F4:H4"/>
    <mergeCell ref="J25:K25"/>
    <mergeCell ref="F24:H24"/>
    <mergeCell ref="A42:L42"/>
    <mergeCell ref="A41:L41"/>
    <mergeCell ref="A40:L40"/>
    <mergeCell ref="A39:L39"/>
    <mergeCell ref="A38:L38"/>
    <mergeCell ref="A34:L34"/>
    <mergeCell ref="A35:L35"/>
    <mergeCell ref="A37:L37"/>
    <mergeCell ref="A44:L44"/>
    <mergeCell ref="A52:L52"/>
    <mergeCell ref="A53:L53"/>
    <mergeCell ref="A43:L43"/>
    <mergeCell ref="A49:L49"/>
    <mergeCell ref="A50:L50"/>
    <mergeCell ref="A51:L51"/>
    <mergeCell ref="A48:L48"/>
    <mergeCell ref="A46:L46"/>
    <mergeCell ref="A45:L45"/>
    <mergeCell ref="A56:L56"/>
    <mergeCell ref="A57:L57"/>
    <mergeCell ref="A58:L58"/>
    <mergeCell ref="A59:L59"/>
    <mergeCell ref="A60:L60"/>
    <mergeCell ref="A54:L54"/>
    <mergeCell ref="A47:L47"/>
    <mergeCell ref="A66:L66"/>
    <mergeCell ref="A67:L67"/>
    <mergeCell ref="A68:L68"/>
    <mergeCell ref="A55:L55"/>
    <mergeCell ref="A61:L61"/>
    <mergeCell ref="A62:L62"/>
    <mergeCell ref="A63:L63"/>
    <mergeCell ref="A64:L64"/>
    <mergeCell ref="A65:L65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360" verticalDpi="36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Lenovo</cp:lastModifiedBy>
  <cp:lastPrinted>2019-04-04T06:31:31Z</cp:lastPrinted>
  <dcterms:created xsi:type="dcterms:W3CDTF">2015-01-28T21:02:41Z</dcterms:created>
  <dcterms:modified xsi:type="dcterms:W3CDTF">2019-05-08T10:05:39Z</dcterms:modified>
  <cp:category/>
  <cp:version/>
  <cp:contentType/>
  <cp:contentStatus/>
</cp:coreProperties>
</file>